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AV\2023\046\1 výzva\"/>
    </mc:Choice>
  </mc:AlternateContent>
  <xr:revisionPtr revIDLastSave="0" documentId="13_ncr:1_{125F7E5A-E832-4699-99D5-868E7189748A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R10" i="1" l="1"/>
  <c r="Q10" i="1"/>
</calcChain>
</file>

<file path=xl/sharedStrings.xml><?xml version="1.0" encoding="utf-8"?>
<sst xmlns="http://schemas.openxmlformats.org/spreadsheetml/2006/main" count="43" uniqueCount="40">
  <si>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</si>
  <si>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</si>
  <si>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</si>
  <si>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</si>
  <si>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</si>
  <si>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</si>
  <si>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</si>
  <si>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</si>
  <si>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</si>
  <si>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</si>
  <si>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</si>
  <si>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</si>
  <si>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</si>
  <si>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</si>
  <si>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</si>
  <si>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</si>
  <si>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</si>
  <si>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</si>
  <si>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</si>
  <si>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</si>
  <si>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</si>
  <si>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</si>
  <si>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</si>
  <si>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</si>
  <si>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</si>
  <si>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</si>
  <si>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</si>
  <si>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</si>
  <si>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</si>
  <si>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</si>
  <si>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t>Samostatná faktura</t>
  </si>
  <si>
    <t>Pokud financováno z projektových prostředků, pak ŘEŠITEL uvede: NÁZEV A ČÍSLO DOTAČNÍHO PROJEKTU</t>
  </si>
  <si>
    <t>Příloha č. 2 Kupní smlouvy - technická specifikace
Audiovizuální technika (II.) 046 - 2023</t>
  </si>
  <si>
    <t>Tomáš Les,
Tel.: 735 715 986</t>
  </si>
  <si>
    <t>do 15.12.2023</t>
  </si>
  <si>
    <t>Univerzitní 20,
301 00 Plzeň,
Provoz a služby - Správa budov, 
místnost UI 122</t>
  </si>
  <si>
    <t xml:space="preserve">Integrovaný řídící systém </t>
  </si>
  <si>
    <t>Včetně montáže a instalace na definované místo na katedře, propojení na nachystané kabeláže ke stávající AV-technice, nastavení a naprogramování ovládacích povelů tlačítek panelu pro uživatelské ovládání vyučujícím a předvedení funkčnosti správci. Včetně potřebného montážního a propojovacího příslušenství.
Záruka min. 36 měsíců.</t>
  </si>
  <si>
    <t>Malý řídicí systém integrovaný do vestavného tlačítkového panelu.
Čelní ovládací panel obsahuje min. 8 programovatelných tlačítek s LED indikátorem.
Konektivita min.: 1x RS-232, 1x RS/IR, 3x I/O, 1x LAN (pro vzdálenou správu a řízení alespoň 2 zařízení protokolem TCP).
Možnost zabudování do standardní podomítkové montážní krabičky, v případě potřeby spolu s krycím rámečkem jako součást dodávky.
Prostředí řídicího systému umožňuje vzdálenou správu prostřednictvím dostupné PC aplikace.
Preferovaná barva: bílá.
Součástí bude služba montáže panelu, instalace na definované místo na katedře, propojení na nachystané kabeláže ke stávající AV-technice, nastavení a naprogramování ovládacích povelů tlačítek panelu pro uživatelské ovládání vyučujícím, a předvedení funkčnosti správci. Včetně potřebného montážního a propojovacího příslušenství.
Záruka min. 36 měsíců.</t>
  </si>
  <si>
    <t>Termín dodání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</si>
</sst>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7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 indent="1"/>
    </xf>
    <xf numFmtId="0" fontId="22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7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A4" zoomScaleNormal="100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6.85546875" style="1" customWidth="1"/>
    <col min="4" max="4" width="10.7109375" style="2" customWidth="1"/>
    <col min="5" max="5" width="10.28515625" style="3" customWidth="1"/>
    <col min="6" max="6" width="113.85546875" style="1" customWidth="1"/>
    <col min="7" max="7" width="27.85546875" style="1" customWidth="1"/>
    <col min="8" max="8" width="23" style="1" customWidth="1"/>
    <col min="9" max="9" width="24.140625" style="1" customWidth="1"/>
    <col min="10" max="10" width="16.5703125" style="1" customWidth="1"/>
    <col min="11" max="11" width="27.28515625" hidden="1" customWidth="1"/>
    <col min="12" max="12" width="48.42578125" customWidth="1"/>
    <col min="13" max="13" width="22.140625" customWidth="1"/>
    <col min="14" max="14" width="36.5703125" style="1" customWidth="1"/>
    <col min="15" max="15" width="22.5703125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3.85546875" style="4" customWidth="1"/>
  </cols>
  <sheetData>
    <row r="1" spans="1:22" ht="42.6" customHeight="1" x14ac:dyDescent="0.25">
      <c r="B1" s="58" t="s">
        <v>32</v>
      </c>
      <c r="C1" s="58"/>
      <c r="D1" s="58"/>
      <c r="E1" s="58"/>
      <c r="G1" s="40"/>
    </row>
    <row r="2" spans="1:22" ht="18.75" customHeight="1" x14ac:dyDescent="0.25">
      <c r="C2"/>
      <c r="D2" s="11"/>
      <c r="E2" s="5"/>
      <c r="F2" s="6"/>
      <c r="G2" s="59"/>
      <c r="H2" s="59"/>
      <c r="I2" s="59"/>
      <c r="J2" s="59"/>
      <c r="K2" s="59"/>
      <c r="L2" s="59"/>
      <c r="M2" s="59"/>
      <c r="N2" s="59"/>
      <c r="O2" s="6"/>
      <c r="P2" s="6"/>
      <c r="Q2" s="6"/>
      <c r="R2" s="6"/>
      <c r="T2" s="8"/>
      <c r="U2" s="9"/>
      <c r="V2" s="10"/>
    </row>
    <row r="3" spans="1:22" ht="20.25" customHeight="1" x14ac:dyDescent="0.25">
      <c r="B3" s="14"/>
      <c r="C3" s="12" t="s">
        <v>0</v>
      </c>
      <c r="D3" s="13"/>
      <c r="E3" s="13"/>
      <c r="F3" s="13"/>
      <c r="G3" s="59"/>
      <c r="H3" s="59"/>
      <c r="I3" s="59"/>
      <c r="J3" s="59"/>
      <c r="K3" s="59"/>
      <c r="L3" s="59"/>
      <c r="M3" s="59"/>
      <c r="N3" s="59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27</v>
      </c>
      <c r="I6" s="34" t="s">
        <v>16</v>
      </c>
      <c r="J6" s="34" t="s">
        <v>17</v>
      </c>
      <c r="K6" s="23" t="s">
        <v>31</v>
      </c>
      <c r="L6" s="34" t="s">
        <v>18</v>
      </c>
      <c r="M6" s="36" t="s">
        <v>19</v>
      </c>
      <c r="N6" s="34" t="s">
        <v>20</v>
      </c>
      <c r="O6" s="23" t="s">
        <v>39</v>
      </c>
      <c r="P6" s="34" t="s">
        <v>21</v>
      </c>
      <c r="Q6" s="23" t="s">
        <v>6</v>
      </c>
      <c r="R6" s="24" t="s">
        <v>7</v>
      </c>
      <c r="S6" s="57" t="s">
        <v>8</v>
      </c>
      <c r="T6" s="57" t="s">
        <v>9</v>
      </c>
      <c r="U6" s="34" t="s">
        <v>22</v>
      </c>
      <c r="V6" s="34" t="s">
        <v>23</v>
      </c>
    </row>
    <row r="7" spans="1:22" ht="276" customHeight="1" thickTop="1" thickBot="1" x14ac:dyDescent="0.3">
      <c r="A7" s="25"/>
      <c r="B7" s="41">
        <v>1</v>
      </c>
      <c r="C7" s="42" t="s">
        <v>36</v>
      </c>
      <c r="D7" s="43">
        <v>4</v>
      </c>
      <c r="E7" s="44" t="s">
        <v>29</v>
      </c>
      <c r="F7" s="45" t="s">
        <v>38</v>
      </c>
      <c r="G7" s="70"/>
      <c r="H7" s="46" t="s">
        <v>28</v>
      </c>
      <c r="I7" s="42" t="s">
        <v>30</v>
      </c>
      <c r="J7" s="47" t="s">
        <v>28</v>
      </c>
      <c r="K7" s="48"/>
      <c r="L7" s="49" t="s">
        <v>37</v>
      </c>
      <c r="M7" s="50" t="s">
        <v>33</v>
      </c>
      <c r="N7" s="49" t="s">
        <v>35</v>
      </c>
      <c r="O7" s="51" t="s">
        <v>34</v>
      </c>
      <c r="P7" s="52">
        <f>D7*Q7</f>
        <v>120000</v>
      </c>
      <c r="Q7" s="53">
        <v>30000</v>
      </c>
      <c r="R7" s="71"/>
      <c r="S7" s="54">
        <f>D7*R7</f>
        <v>0</v>
      </c>
      <c r="T7" s="55" t="str">
        <f t="shared" ref="T7" si="0">IF(ISNUMBER(R7), IF(R7&gt;Q7,"NEVYHOVUJE","VYHOVUJE")," ")</f>
        <v xml:space="preserve"> </v>
      </c>
      <c r="U7" s="44"/>
      <c r="V7" s="44" t="s">
        <v>12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37"/>
    </row>
    <row r="9" spans="1:22" ht="49.5" customHeight="1" thickTop="1" thickBot="1" x14ac:dyDescent="0.3">
      <c r="B9" s="65" t="s">
        <v>26</v>
      </c>
      <c r="C9" s="66"/>
      <c r="D9" s="66"/>
      <c r="E9" s="66"/>
      <c r="F9" s="66"/>
      <c r="G9" s="66"/>
      <c r="H9" s="56"/>
      <c r="I9" s="26"/>
      <c r="J9" s="26"/>
      <c r="K9" s="26"/>
      <c r="L9" s="27"/>
      <c r="M9" s="7"/>
      <c r="N9" s="7"/>
      <c r="O9" s="28"/>
      <c r="P9" s="28"/>
      <c r="Q9" s="29" t="s">
        <v>10</v>
      </c>
      <c r="R9" s="67" t="s">
        <v>11</v>
      </c>
      <c r="S9" s="68"/>
      <c r="T9" s="69"/>
      <c r="U9" s="21"/>
      <c r="V9" s="30"/>
    </row>
    <row r="10" spans="1:22" ht="53.25" customHeight="1" thickTop="1" thickBot="1" x14ac:dyDescent="0.3">
      <c r="B10" s="64" t="s">
        <v>24</v>
      </c>
      <c r="C10" s="64"/>
      <c r="D10" s="64"/>
      <c r="E10" s="64"/>
      <c r="F10" s="64"/>
      <c r="G10" s="64"/>
      <c r="H10" s="64"/>
      <c r="I10" s="31"/>
      <c r="L10" s="11"/>
      <c r="M10" s="11"/>
      <c r="N10" s="11"/>
      <c r="O10" s="32"/>
      <c r="P10" s="32"/>
      <c r="Q10" s="33">
        <f>SUM(P7:P7)</f>
        <v>120000</v>
      </c>
      <c r="R10" s="60">
        <f>SUM(S7:S7)</f>
        <v>0</v>
      </c>
      <c r="S10" s="61"/>
      <c r="T10" s="62"/>
    </row>
    <row r="11" spans="1:22" ht="15.75" thickTop="1" x14ac:dyDescent="0.25">
      <c r="B11" s="63" t="s">
        <v>25</v>
      </c>
      <c r="C11" s="63"/>
      <c r="D11" s="63"/>
      <c r="E11" s="63"/>
      <c r="F11" s="63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ATc2zNbCZID9qLaAodJ3HdUWAKBxA8H57WkbSti4GhGCssX/9I5A/OdiTGlOWxo8hdvTF8xQGXUJfSJxT/SR0Q==" saltValue="Semw7FX35i+apoqxf4Y1LQ==" spinCount="100000" sheet="1" objects="1" scenarios="1"/>
  <mergeCells count="7">
    <mergeCell ref="B1:E1"/>
    <mergeCell ref="G2:N3"/>
    <mergeCell ref="R10:T10"/>
    <mergeCell ref="B11:F11"/>
    <mergeCell ref="B10:H10"/>
    <mergeCell ref="B9:G9"/>
    <mergeCell ref="R9:T9"/>
  </mergeCells>
  <conditionalFormatting sqref="D7">
    <cfRule type="containsBlanks" dxfId="6" priority="1">
      <formula>LEN(TRIM(D7))=0</formula>
    </cfRule>
  </conditionalFormatting>
  <conditionalFormatting sqref="G7:H7 R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showInputMessage="1" showErrorMessage="1" sqref="E7" xr:uid="{FEE879A1-3785-4154-A7E4-C2775DBC6DD4}">
      <formula1>"ks,bal,sada,"</formula1>
    </dataValidation>
    <dataValidation type="list" allowBlank="1" showInputMessage="1" showErrorMessage="1" sqref="J7" xr:uid="{EE85844D-F44B-4E9A-92AA-7B977D99A349}">
      <formula1>"ANO,NE"</formula1>
    </dataValidation>
  </dataValidations>
  <pageMargins left="7.874015748031496E-2" right="0.11811023622047245" top="0.31496062992125984" bottom="0.35433070866141736" header="0.15748031496062992" footer="0.19685039370078741"/>
  <pageSetup paperSize="9" scale="26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2023-10-26T07:22:26Z</cp:lastPrinted>
  <dcterms:created xsi:type="dcterms:W3CDTF">2014-03-05T12:43:32Z</dcterms:created>
  <dcterms:modified xsi:type="dcterms:W3CDTF">2023-10-26T11:26:01Z</dcterms:modified>
</cp:coreProperties>
</file>